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" sheetId="1" state="visible" r:id="rId1"/>
    <sheet xmlns:r="http://schemas.openxmlformats.org/officeDocument/2006/relationships" name="Barème par ancienneté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5">
    <font>
      <name val="Calibri"/>
      <family val="2"/>
      <color theme="1"/>
      <sz val="11"/>
      <scheme val="minor"/>
    </font>
    <font>
      <b val="1"/>
      <color rgb="000B1E3F"/>
      <sz val="14"/>
    </font>
    <font>
      <b val="1"/>
      <color rgb="000B1E3F"/>
    </font>
    <font>
      <b val="1"/>
      <color rgb="000B1E3F"/>
      <sz val="13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6D6"/>
      </patternFill>
    </fill>
    <fill>
      <patternFill patternType="solid">
        <fgColor rgb="000B1E3F"/>
      </patternFill>
    </fill>
    <fill>
      <patternFill patternType="solid">
        <fgColor rgb="00F5F7FB"/>
      </patternFill>
    </fill>
  </fills>
  <borders count="2">
    <border>
      <left/>
      <right/>
      <top/>
      <bottom/>
      <diagonal/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0" fillId="0" borderId="1" pivotButton="0" quotePrefix="0" xfId="0"/>
    <xf numFmtId="164" fontId="0" fillId="2" borderId="1" applyAlignment="1" pivotButton="0" quotePrefix="0" xfId="0">
      <alignment horizontal="right"/>
    </xf>
    <xf numFmtId="1" fontId="0" fillId="2" borderId="1" applyAlignment="1" pivotButton="0" quotePrefix="0" xfId="0">
      <alignment horizontal="right"/>
    </xf>
    <xf numFmtId="164" fontId="0" fillId="0" borderId="1" applyAlignment="1" pivotButton="0" quotePrefix="0" xfId="0">
      <alignment horizontal="right"/>
    </xf>
    <xf numFmtId="0" fontId="2" fillId="0" borderId="1" pivotButton="0" quotePrefix="0" xfId="0"/>
    <xf numFmtId="164" fontId="2" fillId="0" borderId="1" applyAlignment="1" pivotButton="0" quotePrefix="0" xfId="0">
      <alignment horizontal="right"/>
    </xf>
    <xf numFmtId="49" fontId="0" fillId="2" borderId="1" applyAlignment="1" pivotButton="0" quotePrefix="0" xfId="0">
      <alignment horizontal="right"/>
    </xf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1" applyAlignment="1" pivotButton="0" quotePrefix="0" xfId="0">
      <alignment vertical="center" wrapText="1"/>
    </xf>
    <xf numFmtId="164" fontId="0" fillId="0" borderId="1" pivotButton="0" quotePrefix="0" xfId="0"/>
    <xf numFmtId="164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58" customWidth="1" min="1" max="1"/>
    <col width="22" customWidth="1" min="2" max="2"/>
  </cols>
  <sheetData>
    <row r="1">
      <c r="A1" s="1" t="inlineStr">
        <is>
          <t>Indemnité de licenciement pour inaptitude : calcul</t>
        </is>
      </c>
    </row>
    <row r="2" ht="32" customHeight="1">
      <c r="A2" s="2" t="inlineStr">
        <is>
          <t>Saisissez les cellules jaunes. Les autres se calculent seules (art. L. 1234-9, R. 1234-2 et L. 1226-14 du Code du travail).</t>
        </is>
      </c>
    </row>
    <row r="4">
      <c r="A4" s="3" t="inlineStr">
        <is>
          <t>Salaire mensuel brut de référence</t>
        </is>
      </c>
      <c r="B4" s="4" t="n">
        <v>2200</v>
      </c>
    </row>
    <row r="5">
      <c r="A5" s="3" t="inlineStr">
        <is>
          <t>Années pleines d'ancienneté</t>
        </is>
      </c>
      <c r="B5" s="5" t="n">
        <v>8</v>
      </c>
    </row>
    <row r="6">
      <c r="A6" s="3" t="inlineStr">
        <is>
          <t>Mois supplémentaires (0 à 11)</t>
        </is>
      </c>
      <c r="B6" s="5" t="n">
        <v>6</v>
      </c>
    </row>
    <row r="7">
      <c r="A7" s="3" t="inlineStr">
        <is>
          <t>Tranche jusqu'à 10 ans</t>
        </is>
      </c>
      <c r="B7" s="6">
        <f>B4*0.25*MIN(B5,10)</f>
        <v/>
      </c>
    </row>
    <row r="8">
      <c r="A8" s="3" t="inlineStr">
        <is>
          <t>Tranche au-delà de 10 ans</t>
        </is>
      </c>
      <c r="B8" s="6">
        <f>B4/3*MAX(B5-10,0)</f>
        <v/>
      </c>
    </row>
    <row r="9">
      <c r="A9" s="3" t="inlineStr">
        <is>
          <t>Mois au-delà des années pleines</t>
        </is>
      </c>
      <c r="B9" s="6">
        <f>IF(B5&lt;10,B4*0.25,B4/3)*B6/12</f>
        <v/>
      </c>
    </row>
    <row r="10">
      <c r="A10" s="7" t="inlineStr">
        <is>
          <t>Indemnité légale de licenciement</t>
        </is>
      </c>
      <c r="B10" s="8">
        <f>B7+B8+B9</f>
        <v/>
      </c>
    </row>
    <row r="11">
      <c r="A11" s="3" t="inlineStr">
        <is>
          <t>Inaptitude d'origine professionnelle ? (O/N)</t>
        </is>
      </c>
      <c r="B11" s="9" t="inlineStr">
        <is>
          <t>N</t>
        </is>
      </c>
    </row>
    <row r="12">
      <c r="A12" s="7" t="inlineStr">
        <is>
          <t>Indemnité due</t>
        </is>
      </c>
      <c r="B12" s="8">
        <f>IF(UPPER(B11)="O",B10*2,B10)</f>
        <v/>
      </c>
    </row>
    <row r="14" ht="62" customHeight="1">
      <c r="A14" s="10" t="inlineStr">
        <is>
          <t>Condition : 8 mois d'ancienneté ininterrompus pour l'indemnité légale. En inaptitude d'origine professionnelle, l'indemnité spéciale est égale au double de l'indemnité légale, sauf disposition conventionnelle plus favorable. La convention collective peut prévoir mieux : comparez toujours.</t>
        </is>
      </c>
    </row>
    <row r="16">
      <c r="A16" t="inlineStr">
        <is>
          <t>Explications complètes : https://www.actav.fr/articles/tableau-indemnite-de-licenciement-pour-inaptitude/</t>
        </is>
      </c>
    </row>
    <row r="17" ht="48" customHeight="1">
      <c r="A17" s="10" t="inlineStr">
        <is>
          <t>Le présent document est rédigé à titre informatif et ne constitue pas un conseil juridique personnalisé. Chiffres et textes en vigueur à la date de mise à jour indiquée ; vérifiez les montants applicables à votre situation.</t>
        </is>
      </c>
    </row>
  </sheetData>
  <mergeCells count="3">
    <mergeCell ref="A14:B14"/>
    <mergeCell ref="A2:B2"/>
    <mergeCell ref="A17:B1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34" customWidth="1" min="2" max="2"/>
    <col width="34" customWidth="1" min="3" max="3"/>
  </cols>
  <sheetData>
    <row r="1">
      <c r="A1" s="11" t="inlineStr">
        <is>
          <t>Barème par ancienneté, pour le salaire saisi dans l'onglet Calcul</t>
        </is>
      </c>
    </row>
    <row r="3" ht="34" customHeight="1">
      <c r="A3" s="12" t="inlineStr">
        <is>
          <t>Ancienneté retenue (années)</t>
        </is>
      </c>
      <c r="B3" s="12" t="inlineStr">
        <is>
          <t>Indemnité légale (inaptitude non professionnelle)</t>
        </is>
      </c>
      <c r="C3" s="12" t="inlineStr">
        <is>
          <t>Indemnité spéciale (inaptitude professionnelle)</t>
        </is>
      </c>
    </row>
    <row r="4">
      <c r="A4" s="3" t="n">
        <v>1</v>
      </c>
      <c r="B4" s="13">
        <f>Calcul!$B$4*0.25*MIN(A4,10)+Calcul!$B$4/3*MAX(A4-10,0)</f>
        <v/>
      </c>
      <c r="C4" s="13">
        <f>B4*2</f>
        <v/>
      </c>
    </row>
    <row r="5">
      <c r="A5" s="3" t="n">
        <v>2</v>
      </c>
      <c r="B5" s="14">
        <f>Calcul!$B$4*0.25*MIN(A5,10)+Calcul!$B$4/3*MAX(A5-10,0)</f>
        <v/>
      </c>
      <c r="C5" s="14">
        <f>B5*2</f>
        <v/>
      </c>
    </row>
    <row r="6">
      <c r="A6" s="3" t="n">
        <v>3</v>
      </c>
      <c r="B6" s="13">
        <f>Calcul!$B$4*0.25*MIN(A6,10)+Calcul!$B$4/3*MAX(A6-10,0)</f>
        <v/>
      </c>
      <c r="C6" s="13">
        <f>B6*2</f>
        <v/>
      </c>
    </row>
    <row r="7">
      <c r="A7" s="3" t="n">
        <v>4</v>
      </c>
      <c r="B7" s="14">
        <f>Calcul!$B$4*0.25*MIN(A7,10)+Calcul!$B$4/3*MAX(A7-10,0)</f>
        <v/>
      </c>
      <c r="C7" s="14">
        <f>B7*2</f>
        <v/>
      </c>
    </row>
    <row r="8">
      <c r="A8" s="3" t="n">
        <v>5</v>
      </c>
      <c r="B8" s="13">
        <f>Calcul!$B$4*0.25*MIN(A8,10)+Calcul!$B$4/3*MAX(A8-10,0)</f>
        <v/>
      </c>
      <c r="C8" s="13">
        <f>B8*2</f>
        <v/>
      </c>
    </row>
    <row r="9">
      <c r="A9" s="3" t="n">
        <v>6</v>
      </c>
      <c r="B9" s="14">
        <f>Calcul!$B$4*0.25*MIN(A9,10)+Calcul!$B$4/3*MAX(A9-10,0)</f>
        <v/>
      </c>
      <c r="C9" s="14">
        <f>B9*2</f>
        <v/>
      </c>
    </row>
    <row r="10">
      <c r="A10" s="3" t="n">
        <v>7</v>
      </c>
      <c r="B10" s="13">
        <f>Calcul!$B$4*0.25*MIN(A10,10)+Calcul!$B$4/3*MAX(A10-10,0)</f>
        <v/>
      </c>
      <c r="C10" s="13">
        <f>B10*2</f>
        <v/>
      </c>
    </row>
    <row r="11">
      <c r="A11" s="3" t="n">
        <v>8</v>
      </c>
      <c r="B11" s="14">
        <f>Calcul!$B$4*0.25*MIN(A11,10)+Calcul!$B$4/3*MAX(A11-10,0)</f>
        <v/>
      </c>
      <c r="C11" s="14">
        <f>B11*2</f>
        <v/>
      </c>
    </row>
    <row r="12">
      <c r="A12" s="3" t="n">
        <v>9</v>
      </c>
      <c r="B12" s="13">
        <f>Calcul!$B$4*0.25*MIN(A12,10)+Calcul!$B$4/3*MAX(A12-10,0)</f>
        <v/>
      </c>
      <c r="C12" s="13">
        <f>B12*2</f>
        <v/>
      </c>
    </row>
    <row r="13">
      <c r="A13" s="3" t="n">
        <v>10</v>
      </c>
      <c r="B13" s="14">
        <f>Calcul!$B$4*0.25*MIN(A13,10)+Calcul!$B$4/3*MAX(A13-10,0)</f>
        <v/>
      </c>
      <c r="C13" s="14">
        <f>B13*2</f>
        <v/>
      </c>
    </row>
    <row r="14">
      <c r="A14" s="3" t="n">
        <v>11</v>
      </c>
      <c r="B14" s="13">
        <f>Calcul!$B$4*0.25*MIN(A14,10)+Calcul!$B$4/3*MAX(A14-10,0)</f>
        <v/>
      </c>
      <c r="C14" s="13">
        <f>B14*2</f>
        <v/>
      </c>
    </row>
    <row r="15">
      <c r="A15" s="3" t="n">
        <v>12</v>
      </c>
      <c r="B15" s="14">
        <f>Calcul!$B$4*0.25*MIN(A15,10)+Calcul!$B$4/3*MAX(A15-10,0)</f>
        <v/>
      </c>
      <c r="C15" s="14">
        <f>B15*2</f>
        <v/>
      </c>
    </row>
    <row r="16">
      <c r="A16" s="3" t="n">
        <v>13</v>
      </c>
      <c r="B16" s="13">
        <f>Calcul!$B$4*0.25*MIN(A16,10)+Calcul!$B$4/3*MAX(A16-10,0)</f>
        <v/>
      </c>
      <c r="C16" s="13">
        <f>B16*2</f>
        <v/>
      </c>
    </row>
    <row r="17">
      <c r="A17" s="3" t="n">
        <v>14</v>
      </c>
      <c r="B17" s="14">
        <f>Calcul!$B$4*0.25*MIN(A17,10)+Calcul!$B$4/3*MAX(A17-10,0)</f>
        <v/>
      </c>
      <c r="C17" s="14">
        <f>B17*2</f>
        <v/>
      </c>
    </row>
    <row r="18">
      <c r="A18" s="3" t="n">
        <v>15</v>
      </c>
      <c r="B18" s="13">
        <f>Calcul!$B$4*0.25*MIN(A18,10)+Calcul!$B$4/3*MAX(A18-10,0)</f>
        <v/>
      </c>
      <c r="C18" s="13">
        <f>B18*2</f>
        <v/>
      </c>
    </row>
    <row r="19">
      <c r="A19" s="3" t="n">
        <v>16</v>
      </c>
      <c r="B19" s="14">
        <f>Calcul!$B$4*0.25*MIN(A19,10)+Calcul!$B$4/3*MAX(A19-10,0)</f>
        <v/>
      </c>
      <c r="C19" s="14">
        <f>B19*2</f>
        <v/>
      </c>
    </row>
    <row r="20">
      <c r="A20" s="3" t="n">
        <v>17</v>
      </c>
      <c r="B20" s="13">
        <f>Calcul!$B$4*0.25*MIN(A20,10)+Calcul!$B$4/3*MAX(A20-10,0)</f>
        <v/>
      </c>
      <c r="C20" s="13">
        <f>B20*2</f>
        <v/>
      </c>
    </row>
    <row r="21">
      <c r="A21" s="3" t="n">
        <v>18</v>
      </c>
      <c r="B21" s="14">
        <f>Calcul!$B$4*0.25*MIN(A21,10)+Calcul!$B$4/3*MAX(A21-10,0)</f>
        <v/>
      </c>
      <c r="C21" s="14">
        <f>B21*2</f>
        <v/>
      </c>
    </row>
    <row r="22">
      <c r="A22" s="3" t="n">
        <v>19</v>
      </c>
      <c r="B22" s="13">
        <f>Calcul!$B$4*0.25*MIN(A22,10)+Calcul!$B$4/3*MAX(A22-10,0)</f>
        <v/>
      </c>
      <c r="C22" s="13">
        <f>B22*2</f>
        <v/>
      </c>
    </row>
    <row r="23">
      <c r="A23" s="3" t="n">
        <v>20</v>
      </c>
      <c r="B23" s="14">
        <f>Calcul!$B$4*0.25*MIN(A23,10)+Calcul!$B$4/3*MAX(A23-10,0)</f>
        <v/>
      </c>
      <c r="C23" s="14">
        <f>B23*2</f>
        <v/>
      </c>
    </row>
    <row r="24">
      <c r="A24" s="3" t="n">
        <v>21</v>
      </c>
      <c r="B24" s="13">
        <f>Calcul!$B$4*0.25*MIN(A24,10)+Calcul!$B$4/3*MAX(A24-10,0)</f>
        <v/>
      </c>
      <c r="C24" s="13">
        <f>B24*2</f>
        <v/>
      </c>
    </row>
    <row r="25">
      <c r="A25" s="3" t="n">
        <v>22</v>
      </c>
      <c r="B25" s="14">
        <f>Calcul!$B$4*0.25*MIN(A25,10)+Calcul!$B$4/3*MAX(A25-10,0)</f>
        <v/>
      </c>
      <c r="C25" s="14">
        <f>B25*2</f>
        <v/>
      </c>
    </row>
    <row r="26">
      <c r="A26" s="3" t="n">
        <v>23</v>
      </c>
      <c r="B26" s="13">
        <f>Calcul!$B$4*0.25*MIN(A26,10)+Calcul!$B$4/3*MAX(A26-10,0)</f>
        <v/>
      </c>
      <c r="C26" s="13">
        <f>B26*2</f>
        <v/>
      </c>
    </row>
    <row r="27">
      <c r="A27" s="3" t="n">
        <v>24</v>
      </c>
      <c r="B27" s="14">
        <f>Calcul!$B$4*0.25*MIN(A27,10)+Calcul!$B$4/3*MAX(A27-10,0)</f>
        <v/>
      </c>
      <c r="C27" s="14">
        <f>B27*2</f>
        <v/>
      </c>
    </row>
    <row r="28">
      <c r="A28" s="3" t="n">
        <v>25</v>
      </c>
      <c r="B28" s="13">
        <f>Calcul!$B$4*0.25*MIN(A28,10)+Calcul!$B$4/3*MAX(A28-10,0)</f>
        <v/>
      </c>
      <c r="C28" s="13">
        <f>B28*2</f>
        <v/>
      </c>
    </row>
    <row r="29">
      <c r="A29" s="3" t="n">
        <v>26</v>
      </c>
      <c r="B29" s="14">
        <f>Calcul!$B$4*0.25*MIN(A29,10)+Calcul!$B$4/3*MAX(A29-10,0)</f>
        <v/>
      </c>
      <c r="C29" s="14">
        <f>B29*2</f>
        <v/>
      </c>
    </row>
    <row r="30">
      <c r="A30" s="3" t="n">
        <v>27</v>
      </c>
      <c r="B30" s="13">
        <f>Calcul!$B$4*0.25*MIN(A30,10)+Calcul!$B$4/3*MAX(A30-10,0)</f>
        <v/>
      </c>
      <c r="C30" s="13">
        <f>B30*2</f>
        <v/>
      </c>
    </row>
    <row r="31">
      <c r="A31" s="3" t="n">
        <v>28</v>
      </c>
      <c r="B31" s="14">
        <f>Calcul!$B$4*0.25*MIN(A31,10)+Calcul!$B$4/3*MAX(A31-10,0)</f>
        <v/>
      </c>
      <c r="C31" s="14">
        <f>B31*2</f>
        <v/>
      </c>
    </row>
    <row r="32">
      <c r="A32" s="3" t="n">
        <v>29</v>
      </c>
      <c r="B32" s="13">
        <f>Calcul!$B$4*0.25*MIN(A32,10)+Calcul!$B$4/3*MAX(A32-10,0)</f>
        <v/>
      </c>
      <c r="C32" s="13">
        <f>B32*2</f>
        <v/>
      </c>
    </row>
    <row r="33">
      <c r="A33" s="3" t="n">
        <v>30</v>
      </c>
      <c r="B33" s="14">
        <f>Calcul!$B$4*0.25*MIN(A33,10)+Calcul!$B$4/3*MAX(A33-10,0)</f>
        <v/>
      </c>
      <c r="C33" s="14">
        <f>B33*2</f>
        <v/>
      </c>
    </row>
    <row r="34">
      <c r="A34" s="3" t="n">
        <v>31</v>
      </c>
      <c r="B34" s="13">
        <f>Calcul!$B$4*0.25*MIN(A34,10)+Calcul!$B$4/3*MAX(A34-10,0)</f>
        <v/>
      </c>
      <c r="C34" s="13">
        <f>B34*2</f>
        <v/>
      </c>
    </row>
    <row r="35">
      <c r="A35" s="3" t="n">
        <v>32</v>
      </c>
      <c r="B35" s="14">
        <f>Calcul!$B$4*0.25*MIN(A35,10)+Calcul!$B$4/3*MAX(A35-10,0)</f>
        <v/>
      </c>
      <c r="C35" s="14">
        <f>B35*2</f>
        <v/>
      </c>
    </row>
    <row r="36">
      <c r="A36" s="3" t="n">
        <v>33</v>
      </c>
      <c r="B36" s="13">
        <f>Calcul!$B$4*0.25*MIN(A36,10)+Calcul!$B$4/3*MAX(A36-10,0)</f>
        <v/>
      </c>
      <c r="C36" s="13">
        <f>B36*2</f>
        <v/>
      </c>
    </row>
    <row r="37">
      <c r="A37" s="3" t="n">
        <v>34</v>
      </c>
      <c r="B37" s="14">
        <f>Calcul!$B$4*0.25*MIN(A37,10)+Calcul!$B$4/3*MAX(A37-10,0)</f>
        <v/>
      </c>
      <c r="C37" s="14">
        <f>B37*2</f>
        <v/>
      </c>
    </row>
    <row r="38">
      <c r="A38" s="3" t="n">
        <v>35</v>
      </c>
      <c r="B38" s="13">
        <f>Calcul!$B$4*0.25*MIN(A38,10)+Calcul!$B$4/3*MAX(A38-10,0)</f>
        <v/>
      </c>
      <c r="C38" s="13">
        <f>B38*2</f>
        <v/>
      </c>
    </row>
    <row r="39">
      <c r="A39" s="3" t="n">
        <v>36</v>
      </c>
      <c r="B39" s="14">
        <f>Calcul!$B$4*0.25*MIN(A39,10)+Calcul!$B$4/3*MAX(A39-10,0)</f>
        <v/>
      </c>
      <c r="C39" s="14">
        <f>B39*2</f>
        <v/>
      </c>
    </row>
    <row r="40">
      <c r="A40" s="3" t="n">
        <v>37</v>
      </c>
      <c r="B40" s="13">
        <f>Calcul!$B$4*0.25*MIN(A40,10)+Calcul!$B$4/3*MAX(A40-10,0)</f>
        <v/>
      </c>
      <c r="C40" s="13">
        <f>B40*2</f>
        <v/>
      </c>
    </row>
    <row r="41">
      <c r="A41" s="3" t="n">
        <v>38</v>
      </c>
      <c r="B41" s="14">
        <f>Calcul!$B$4*0.25*MIN(A41,10)+Calcul!$B$4/3*MAX(A41-10,0)</f>
        <v/>
      </c>
      <c r="C41" s="14">
        <f>B41*2</f>
        <v/>
      </c>
    </row>
    <row r="42">
      <c r="A42" s="3" t="n">
        <v>39</v>
      </c>
      <c r="B42" s="13">
        <f>Calcul!$B$4*0.25*MIN(A42,10)+Calcul!$B$4/3*MAX(A42-10,0)</f>
        <v/>
      </c>
      <c r="C42" s="13">
        <f>B42*2</f>
        <v/>
      </c>
    </row>
    <row r="43">
      <c r="A43" s="3" t="n">
        <v>40</v>
      </c>
      <c r="B43" s="14">
        <f>Calcul!$B$4*0.25*MIN(A43,10)+Calcul!$B$4/3*MAX(A43-10,0)</f>
        <v/>
      </c>
      <c r="C43" s="14">
        <f>B43*2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2026-09-18T12:35:46Z</dcterms:created>
  <dcterms:modified xmlns:dcterms="http://purl.org/dc/terms/" xmlns:xsi="http://www.w3.org/2001/XMLSchema-instance" xsi:type="dcterms:W3CDTF">2026-09-18T12:35:46Z</dcterms:modified>
</cp:coreProperties>
</file>